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2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'BS'!$A$1:$E$53</definedName>
    <definedName name="_xlnm.Print_Area" localSheetId="3">'CS'!$A$1:$H$55</definedName>
    <definedName name="_xlnm.Print_Area" localSheetId="0">'IS'!$A$1:$J$55</definedName>
  </definedNames>
  <calcPr fullCalcOnLoad="1"/>
</workbook>
</file>

<file path=xl/sharedStrings.xml><?xml version="1.0" encoding="utf-8"?>
<sst xmlns="http://schemas.openxmlformats.org/spreadsheetml/2006/main" count="174" uniqueCount="120">
  <si>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</si>
  <si>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</si>
  <si>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</si>
  <si>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</si>
  <si>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</si>
  <si>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</si>
  <si>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</si>
  <si>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</si>
  <si>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</si>
  <si>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</si>
  <si>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</si>
  <si>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</si>
  <si>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>Current assets</t>
  </si>
  <si>
    <t xml:space="preserve">  Inventories</t>
  </si>
  <si>
    <t xml:space="preserve">  Trade receivables</t>
  </si>
  <si>
    <t xml:space="preserve">  Cash and bank balances</t>
  </si>
  <si>
    <t>Current liabilities</t>
  </si>
  <si>
    <t xml:space="preserve">  Trade payables</t>
  </si>
  <si>
    <t xml:space="preserve">  Short term borrowings</t>
  </si>
  <si>
    <t xml:space="preserve">  Provision for taxation</t>
  </si>
  <si>
    <t xml:space="preserve">  Amount owing to directors</t>
  </si>
  <si>
    <t>Net current assets</t>
  </si>
  <si>
    <t>Share capital</t>
  </si>
  <si>
    <t>Reserves</t>
  </si>
  <si>
    <t>Minority interests</t>
  </si>
  <si>
    <t>Long term borrowings</t>
  </si>
  <si>
    <t>Deferred taxation</t>
  </si>
  <si>
    <t>Net tangible assets per share(RM)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</si>
  <si>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</si>
  <si>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</si>
  <si>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</si>
  <si>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</si>
  <si>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</si>
  <si>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</si>
  <si>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</si>
  <si>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</si>
  <si>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</si>
  <si>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</si>
  <si>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</si>
  <si>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CONDENSED CONSOLIDATED BALANCE SHEET</t>
  </si>
  <si>
    <t>CONDENSED CONSOLIDATED INCOME STATEMENT</t>
  </si>
  <si>
    <t>Operating expenses</t>
  </si>
  <si>
    <t xml:space="preserve">Other operating income </t>
  </si>
  <si>
    <t>Less : minority interests</t>
  </si>
  <si>
    <t xml:space="preserve"> - diluted</t>
  </si>
  <si>
    <t xml:space="preserve"> - basic</t>
  </si>
  <si>
    <t xml:space="preserve"> (Incorporated in Malaysia) </t>
  </si>
  <si>
    <t xml:space="preserve"> Exchange </t>
  </si>
  <si>
    <t xml:space="preserve"> Share </t>
  </si>
  <si>
    <t xml:space="preserve"> Capital </t>
  </si>
  <si>
    <t xml:space="preserve"> fluctuation </t>
  </si>
  <si>
    <t xml:space="preserve"> capital </t>
  </si>
  <si>
    <t xml:space="preserve"> premium </t>
  </si>
  <si>
    <t xml:space="preserve"> reserve </t>
  </si>
  <si>
    <t xml:space="preserve"> Total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</si>
  <si>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</si>
  <si>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</si>
  <si>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</si>
  <si>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</si>
  <si>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Net Cash Used In Investing Activities</t>
  </si>
  <si>
    <t>Deposit with licensed financial institutions</t>
  </si>
  <si>
    <t>Bank overdraft</t>
  </si>
  <si>
    <t>(The figures have not been audited).</t>
  </si>
  <si>
    <t>Cash and cash equivalents comprise:-</t>
  </si>
  <si>
    <t>CONDENSED CONSOLIDATED CASH FLOW STATEMENT</t>
  </si>
  <si>
    <t xml:space="preserve"> CONDENSED CONSOLIDATED STATEMENT OF CHANGES IN EQUITY  </t>
  </si>
  <si>
    <t xml:space="preserve">(The Condensed Consolidated Income Statement should be read in conjunction with the Annual Financial </t>
  </si>
  <si>
    <t>Debentures</t>
  </si>
  <si>
    <t>Taxation</t>
  </si>
  <si>
    <t xml:space="preserve">  Deposits with licensed financial institutions</t>
  </si>
  <si>
    <t>profit</t>
  </si>
  <si>
    <t>Accumulated</t>
  </si>
  <si>
    <t xml:space="preserve">  Other receivables, deposits and prepayments</t>
  </si>
  <si>
    <t xml:space="preserve">  Other payables, deposits and accruals</t>
  </si>
  <si>
    <t xml:space="preserve">(The Condensed Consolidated Cash Flow Statement should be read in conjunction with the Annual Financial 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</si>
  <si>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</si>
  <si>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</si>
  <si>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</si>
  <si>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</si>
  <si>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</si>
  <si>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</si>
  <si>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>Profit from operation</t>
  </si>
  <si>
    <t>Profit before tax</t>
  </si>
  <si>
    <t>Profit after tax</t>
  </si>
  <si>
    <t xml:space="preserve">           CUMULATIVE QUARTER</t>
  </si>
  <si>
    <t xml:space="preserve">          (The Condensed Consolidated Balance Sheet should be read in conjunction with the Annual</t>
  </si>
  <si>
    <t xml:space="preserve"> At 1 April 2004</t>
  </si>
  <si>
    <t xml:space="preserve">   companies</t>
  </si>
  <si>
    <t>Less: Deposit pledged to licensed financial institutions</t>
  </si>
  <si>
    <t>YEAR ENDED</t>
  </si>
  <si>
    <t xml:space="preserve"> Currency translation difference</t>
  </si>
  <si>
    <t>Shareholders' equity</t>
  </si>
  <si>
    <t>Net Cash Generated From Operating Activities</t>
  </si>
  <si>
    <t xml:space="preserve">  Property development costs</t>
  </si>
  <si>
    <t>Associated companies</t>
  </si>
  <si>
    <t xml:space="preserve">  Amount owing to associated companies</t>
  </si>
  <si>
    <t xml:space="preserve"> At 1 April 2005</t>
  </si>
  <si>
    <t xml:space="preserve"> ENDED</t>
  </si>
  <si>
    <t>Net Cash From Financing Activities</t>
  </si>
  <si>
    <t>NET (DECREASE)/INCREASE IN CASH AND CASH EQUIVALENTS</t>
  </si>
  <si>
    <t>Share of results of associated</t>
  </si>
  <si>
    <t>Net profit for the period</t>
  </si>
  <si>
    <t xml:space="preserve">(The Condensed Consolidated Statement Of Changes In Equity should be read in conjunction with the </t>
  </si>
  <si>
    <t xml:space="preserve"> Net profit for the financial period</t>
  </si>
  <si>
    <t>CASH AND CASH EQUIVALENTS AT BEGINNING OF FINANCIAL PERIOD</t>
  </si>
  <si>
    <t>CASH AND CASH EQUIVALENTS AT END OF FINANCIAL PERIOD</t>
  </si>
  <si>
    <t>Statements of the Group for the financial year ended 31 March 2005)</t>
  </si>
  <si>
    <t>PERIOD</t>
  </si>
  <si>
    <t xml:space="preserve">            Financial Statements of the Group for the financial year ended 31 March 2005)      </t>
  </si>
  <si>
    <t xml:space="preserve">  Annual Financial Statements of the Group for the financial year ended 31 March 2005)</t>
  </si>
  <si>
    <t>Cash and bank balances</t>
  </si>
  <si>
    <t>PERIOD TO DATE</t>
  </si>
  <si>
    <t xml:space="preserve"> (The figures have not been audited).</t>
  </si>
  <si>
    <t>FOR THE SECOND QUARTER ENDED 30 SEPTEMBER 2005</t>
  </si>
  <si>
    <t>6 MONTHS</t>
  </si>
  <si>
    <t xml:space="preserve"> FOR THE SECOND QUARTER ENDED 30 SEPTEMBER 2005 </t>
  </si>
  <si>
    <t xml:space="preserve"> At 30 Sepember 2004</t>
  </si>
  <si>
    <t xml:space="preserve"> Corporate exercise expenses</t>
  </si>
  <si>
    <t xml:space="preserve"> At 30 September 2005</t>
  </si>
  <si>
    <t>Quarterly report on consolidated results for the second quarter ended 30 September 2005.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</si>
</sst>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#,##0.0"/>
    <numFmt numFmtId="168" formatCode="#,##0;[Red]#,##0"/>
    <numFmt numFmtId="169" formatCode="0.00_);\(0.00\)"/>
    <numFmt numFmtId="170" formatCode="[$-409]dddd\,\ mmmm\ dd\,\ yyyy"/>
    <numFmt numFmtId="171" formatCode="_(* #,##0.0_);_(* \(#,##0.0\);_(* &quot;-&quot;_);_(@_)"/>
    <numFmt numFmtId="172" formatCode="_(* #,##0.00_);_(* \(#,##0.00\);_(* &quot;-&quot;_);_(@_)"/>
    <numFmt numFmtId="173" formatCode="_(* #,##0.0_);_(* \(#,##0.0\);_(* &quot;-&quot;??_);_(@_)"/>
    <numFmt numFmtId="174" formatCode="_(* #,##0_);_(* \(#,##0\);_(* &quot;-&quot;??_);_(@_)"/>
  </numFmts>
  <fonts count="10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  <font>
      <sz val="8"/>
      <name val="Footlight MT Light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3" fillId="0" borderId="0" xfId="15" applyNumberFormat="1" applyFont="1" applyBorder="1" applyAlignment="1">
      <alignment horizontal="center"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 horizontal="right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41" fontId="2" fillId="0" borderId="0" xfId="0" applyNumberFormat="1" applyFont="1" applyBorder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4" fontId="3" fillId="0" borderId="0" xfId="15" applyNumberFormat="1" applyFont="1" applyAlignment="1">
      <alignment/>
    </xf>
    <xf numFmtId="174" fontId="3" fillId="0" borderId="0" xfId="15" applyNumberFormat="1" applyFont="1" applyAlignment="1">
      <alignment horizontal="right"/>
    </xf>
    <xf numFmtId="174" fontId="3" fillId="0" borderId="4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37" fontId="9" fillId="0" borderId="0" xfId="0" applyFont="1" applyAlignment="1">
      <alignment/>
    </xf>
    <xf numFmtId="3" fontId="9" fillId="0" borderId="0" xfId="0" applyNumberFormat="1" applyFont="1" applyAlignment="1">
      <alignment/>
    </xf>
    <xf numFmtId="39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53"/>
  <sheetViews>
    <sheetView showGridLines="0" defaultGridColor="0" zoomScale="75" zoomScaleNormal="75" colorId="22" workbookViewId="0" topLeftCell="A34">
      <selection activeCell="H47" sqref="H47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3.5546875" style="2" customWidth="1"/>
    <col min="4" max="4" width="10.6640625" style="2" customWidth="1"/>
    <col min="5" max="5" width="2.7773437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1.88671875" style="2" customWidth="1"/>
    <col min="10" max="10" width="12.55468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28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29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119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62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40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30</v>
      </c>
      <c r="E9" s="1"/>
      <c r="F9" s="1"/>
      <c r="G9" s="1"/>
      <c r="H9" s="10" t="s">
        <v>84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31</v>
      </c>
      <c r="E10" s="11"/>
      <c r="F10" s="11" t="s">
        <v>32</v>
      </c>
      <c r="G10" s="11"/>
      <c r="H10" s="11" t="s">
        <v>3</v>
      </c>
      <c r="I10" s="11"/>
      <c r="J10" s="11" t="s">
        <v>32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33</v>
      </c>
      <c r="E11" s="11"/>
      <c r="F11" s="11" t="s">
        <v>34</v>
      </c>
      <c r="G11" s="11"/>
      <c r="H11" s="11" t="s">
        <v>107</v>
      </c>
      <c r="I11" s="11"/>
      <c r="J11" s="11" t="s">
        <v>34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35</v>
      </c>
      <c r="I12" s="11"/>
      <c r="J12" s="11" t="s">
        <v>111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12">
        <v>38625</v>
      </c>
      <c r="E13" s="12"/>
      <c r="F13" s="12">
        <v>38260</v>
      </c>
      <c r="G13" s="12"/>
      <c r="H13" s="12">
        <f>D13</f>
        <v>38625</v>
      </c>
      <c r="I13" s="12"/>
      <c r="J13" s="12">
        <f>F13</f>
        <v>38260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36</v>
      </c>
      <c r="D16" s="15">
        <v>42243</v>
      </c>
      <c r="E16" s="15"/>
      <c r="F16" s="16">
        <v>46580</v>
      </c>
      <c r="G16" s="15"/>
      <c r="H16" s="15">
        <v>107892</v>
      </c>
      <c r="I16" s="15"/>
      <c r="J16" s="16">
        <v>97553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1"/>
      <c r="G17" s="1"/>
      <c r="H17" s="1"/>
      <c r="I17" s="1"/>
      <c r="J17" s="1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41</v>
      </c>
      <c r="D18" s="16">
        <v>-32716</v>
      </c>
      <c r="E18" s="15"/>
      <c r="F18" s="16">
        <v>-39956</v>
      </c>
      <c r="G18" s="15"/>
      <c r="H18" s="16">
        <v>-86159</v>
      </c>
      <c r="I18" s="15"/>
      <c r="J18" s="16">
        <v>-80528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15"/>
      <c r="E19" s="15"/>
      <c r="F19" s="16"/>
      <c r="G19" s="15"/>
      <c r="H19" s="15"/>
      <c r="I19" s="15"/>
      <c r="J19" s="16"/>
      <c r="K19" s="17"/>
      <c r="L19" s="1"/>
      <c r="M19" s="1"/>
      <c r="N19" s="1"/>
      <c r="O19" s="1"/>
      <c r="P19" s="1"/>
      <c r="Q19" s="1"/>
      <c r="R19" s="1"/>
    </row>
    <row r="20" spans="1:19" ht="15">
      <c r="A20" s="1"/>
      <c r="B20" s="1"/>
      <c r="C20" s="1" t="s">
        <v>42</v>
      </c>
      <c r="D20" s="25">
        <v>1388</v>
      </c>
      <c r="E20" s="25"/>
      <c r="F20" s="26">
        <v>514</v>
      </c>
      <c r="G20" s="25"/>
      <c r="H20" s="25">
        <v>2357</v>
      </c>
      <c r="I20" s="25"/>
      <c r="J20" s="26">
        <v>1284</v>
      </c>
      <c r="K20" s="17"/>
      <c r="L20" s="1"/>
      <c r="M20" s="1"/>
      <c r="N20" s="1"/>
      <c r="O20" s="15"/>
      <c r="P20" s="15"/>
      <c r="Q20" s="15"/>
      <c r="R20" s="15"/>
      <c r="S20" s="28"/>
    </row>
    <row r="21" spans="1:19" ht="15">
      <c r="A21" s="1"/>
      <c r="B21" s="1"/>
      <c r="C21" s="1"/>
      <c r="D21" s="15"/>
      <c r="E21" s="15"/>
      <c r="F21" s="16"/>
      <c r="G21" s="15"/>
      <c r="H21" s="15"/>
      <c r="I21" s="15"/>
      <c r="J21" s="16"/>
      <c r="K21" s="17"/>
      <c r="L21" s="1"/>
      <c r="M21" s="1"/>
      <c r="N21" s="1"/>
      <c r="O21" s="15"/>
      <c r="P21" s="15"/>
      <c r="Q21" s="15"/>
      <c r="R21" s="15"/>
      <c r="S21" s="28"/>
    </row>
    <row r="22" spans="1:19" ht="13.5" customHeight="1">
      <c r="A22" s="1"/>
      <c r="B22" s="1"/>
      <c r="C22" s="1" t="s">
        <v>81</v>
      </c>
      <c r="D22" s="1">
        <f>SUM(D16:D20)</f>
        <v>10915</v>
      </c>
      <c r="E22" s="1"/>
      <c r="F22" s="1">
        <f>SUM(F16:F20)</f>
        <v>7138</v>
      </c>
      <c r="G22" s="1"/>
      <c r="H22" s="1">
        <f>SUM(H16:H20)</f>
        <v>24090</v>
      </c>
      <c r="I22" s="1"/>
      <c r="J22" s="1">
        <f>SUM(J16:J20)</f>
        <v>18309</v>
      </c>
      <c r="K22" s="17"/>
      <c r="L22" s="1"/>
      <c r="M22" s="1"/>
      <c r="N22" s="1"/>
      <c r="O22" s="15"/>
      <c r="P22" s="15"/>
      <c r="Q22" s="15"/>
      <c r="R22" s="15"/>
      <c r="S22" s="28"/>
    </row>
    <row r="23" spans="1:19" ht="11.25" customHeight="1">
      <c r="A23" s="1"/>
      <c r="B23" s="1"/>
      <c r="C23" s="1"/>
      <c r="D23" s="15"/>
      <c r="E23" s="15"/>
      <c r="F23" s="16"/>
      <c r="G23" s="15"/>
      <c r="H23" s="15"/>
      <c r="I23" s="15"/>
      <c r="J23" s="16"/>
      <c r="K23" s="17"/>
      <c r="L23" s="1"/>
      <c r="M23" s="1"/>
      <c r="N23" s="1"/>
      <c r="O23" s="15"/>
      <c r="P23" s="15"/>
      <c r="Q23" s="15"/>
      <c r="R23" s="15"/>
      <c r="S23" s="28"/>
    </row>
    <row r="24" spans="1:19" ht="15">
      <c r="A24" s="1"/>
      <c r="B24" s="1"/>
      <c r="C24" s="1" t="s">
        <v>37</v>
      </c>
      <c r="D24" s="15">
        <v>-1889</v>
      </c>
      <c r="E24" s="15"/>
      <c r="F24" s="16">
        <v>-1004</v>
      </c>
      <c r="G24" s="15"/>
      <c r="H24" s="15">
        <v>-3433</v>
      </c>
      <c r="I24" s="15"/>
      <c r="J24" s="16">
        <v>-1791</v>
      </c>
      <c r="K24" s="17"/>
      <c r="L24" s="1"/>
      <c r="M24" s="1"/>
      <c r="N24" s="1"/>
      <c r="O24" s="15"/>
      <c r="P24" s="15"/>
      <c r="Q24" s="15"/>
      <c r="R24" s="15"/>
      <c r="S24" s="28"/>
    </row>
    <row r="25" spans="1:19" ht="7.5" customHeight="1">
      <c r="A25" s="1"/>
      <c r="B25" s="1"/>
      <c r="C25" s="1"/>
      <c r="D25" s="34"/>
      <c r="E25" s="15"/>
      <c r="F25" s="16"/>
      <c r="G25" s="15"/>
      <c r="H25" s="15"/>
      <c r="I25" s="15"/>
      <c r="J25" s="16"/>
      <c r="K25" s="17"/>
      <c r="L25" s="1"/>
      <c r="M25" s="1"/>
      <c r="N25" s="1"/>
      <c r="O25" s="15"/>
      <c r="P25" s="15"/>
      <c r="Q25" s="15"/>
      <c r="R25" s="15"/>
      <c r="S25" s="28"/>
    </row>
    <row r="26" spans="1:19" ht="15">
      <c r="A26" s="1"/>
      <c r="B26" s="1"/>
      <c r="C26" s="1" t="s">
        <v>100</v>
      </c>
      <c r="D26" s="1"/>
      <c r="E26" s="1"/>
      <c r="F26" s="11"/>
      <c r="G26" s="1"/>
      <c r="H26" s="1"/>
      <c r="I26" s="1"/>
      <c r="J26" s="11"/>
      <c r="K26" s="17"/>
      <c r="L26" s="1"/>
      <c r="M26" s="1"/>
      <c r="N26" s="1"/>
      <c r="O26" s="15"/>
      <c r="P26" s="16"/>
      <c r="Q26" s="15"/>
      <c r="R26" s="16"/>
      <c r="S26" s="28"/>
    </row>
    <row r="27" spans="1:19" ht="15" customHeight="1">
      <c r="A27" s="1"/>
      <c r="B27" s="1"/>
      <c r="C27" s="1" t="s">
        <v>87</v>
      </c>
      <c r="D27" s="25">
        <v>442</v>
      </c>
      <c r="E27" s="25"/>
      <c r="F27" s="26">
        <v>780</v>
      </c>
      <c r="G27" s="25"/>
      <c r="H27" s="25">
        <v>800</v>
      </c>
      <c r="I27" s="25"/>
      <c r="J27" s="26">
        <v>1597</v>
      </c>
      <c r="K27" s="17"/>
      <c r="L27" s="1"/>
      <c r="M27" s="1"/>
      <c r="N27" s="1"/>
      <c r="O27" s="15"/>
      <c r="P27" s="15"/>
      <c r="Q27" s="15"/>
      <c r="R27" s="15"/>
      <c r="S27" s="28"/>
    </row>
    <row r="28" spans="1:19" ht="8.25" customHeight="1">
      <c r="A28" s="1"/>
      <c r="B28" s="1"/>
      <c r="C28" s="1"/>
      <c r="D28" s="1"/>
      <c r="E28" s="1"/>
      <c r="F28" s="11"/>
      <c r="G28" s="1"/>
      <c r="H28" s="1"/>
      <c r="I28" s="1"/>
      <c r="J28" s="11"/>
      <c r="K28" s="17"/>
      <c r="L28" s="1"/>
      <c r="M28" s="1"/>
      <c r="N28" s="1"/>
      <c r="O28" s="15"/>
      <c r="P28" s="16"/>
      <c r="Q28" s="15"/>
      <c r="R28" s="16"/>
      <c r="S28" s="28"/>
    </row>
    <row r="29" spans="1:19" ht="15" hidden="1">
      <c r="A29" s="1"/>
      <c r="B29" s="1"/>
      <c r="C29" s="1" t="s">
        <v>79</v>
      </c>
      <c r="K29" s="17"/>
      <c r="L29" s="1"/>
      <c r="M29" s="15"/>
      <c r="N29" s="1"/>
      <c r="O29" s="15"/>
      <c r="P29" s="15"/>
      <c r="Q29" s="15"/>
      <c r="R29" s="15"/>
      <c r="S29" s="28"/>
    </row>
    <row r="30" spans="1:19" ht="15" hidden="1">
      <c r="A30" s="1"/>
      <c r="B30" s="1"/>
      <c r="C30" s="1" t="s">
        <v>78</v>
      </c>
      <c r="D30" s="1">
        <f>SUM(D22:D28)</f>
        <v>9468</v>
      </c>
      <c r="E30" s="1"/>
      <c r="F30" s="1">
        <f>SUM(F22:F27)</f>
        <v>6914</v>
      </c>
      <c r="G30" s="1"/>
      <c r="H30" s="1">
        <f>SUM(H22:H28)</f>
        <v>21457</v>
      </c>
      <c r="I30" s="1"/>
      <c r="J30" s="1">
        <f>SUM(J22:J27)</f>
        <v>18115</v>
      </c>
      <c r="K30" s="17"/>
      <c r="L30" s="1"/>
      <c r="M30" s="15"/>
      <c r="N30" s="1"/>
      <c r="O30" s="15"/>
      <c r="P30" s="15"/>
      <c r="Q30" s="15"/>
      <c r="R30" s="15"/>
      <c r="S30" s="28"/>
    </row>
    <row r="31" spans="1:19" ht="6" customHeight="1" hidden="1">
      <c r="A31" s="1"/>
      <c r="B31" s="1"/>
      <c r="C31" s="1"/>
      <c r="D31" s="1"/>
      <c r="E31" s="1"/>
      <c r="F31" s="11"/>
      <c r="G31" s="1"/>
      <c r="H31" s="1"/>
      <c r="I31" s="1"/>
      <c r="J31" s="11"/>
      <c r="K31" s="17"/>
      <c r="L31" s="1"/>
      <c r="M31" s="15"/>
      <c r="N31" s="1"/>
      <c r="O31" s="15"/>
      <c r="P31" s="15"/>
      <c r="Q31" s="15"/>
      <c r="R31" s="15"/>
      <c r="S31" s="28"/>
    </row>
    <row r="32" spans="1:19" ht="15" hidden="1">
      <c r="A32" s="1"/>
      <c r="B32" s="1"/>
      <c r="C32" s="1" t="s">
        <v>77</v>
      </c>
      <c r="D32" s="41">
        <v>0</v>
      </c>
      <c r="E32" s="25"/>
      <c r="F32" s="26">
        <v>0</v>
      </c>
      <c r="G32" s="25"/>
      <c r="H32" s="40">
        <v>0</v>
      </c>
      <c r="I32" s="25"/>
      <c r="J32" s="26">
        <v>0</v>
      </c>
      <c r="K32" s="17"/>
      <c r="L32" s="15"/>
      <c r="M32" s="1"/>
      <c r="N32" s="1"/>
      <c r="O32" s="15"/>
      <c r="P32" s="15"/>
      <c r="Q32" s="15"/>
      <c r="R32" s="15"/>
      <c r="S32" s="28"/>
    </row>
    <row r="33" spans="1:19" ht="7.5" customHeight="1" hidden="1">
      <c r="A33" s="1"/>
      <c r="B33" s="1"/>
      <c r="C33" s="1"/>
      <c r="D33" s="1"/>
      <c r="E33" s="1"/>
      <c r="F33" s="11"/>
      <c r="G33" s="1"/>
      <c r="H33" s="1"/>
      <c r="I33" s="1"/>
      <c r="J33" s="11"/>
      <c r="K33" s="17"/>
      <c r="L33" s="21"/>
      <c r="M33" s="1"/>
      <c r="N33" s="1"/>
      <c r="O33" s="15"/>
      <c r="P33" s="15"/>
      <c r="Q33" s="15"/>
      <c r="R33" s="15"/>
      <c r="S33" s="28"/>
    </row>
    <row r="34" spans="1:19" ht="15">
      <c r="A34" s="1"/>
      <c r="B34" s="1"/>
      <c r="C34" s="1" t="s">
        <v>82</v>
      </c>
      <c r="D34" s="1">
        <f>SUM(D30:D32)</f>
        <v>9468</v>
      </c>
      <c r="E34" s="1"/>
      <c r="F34" s="1">
        <f>SUM(F30:F33)</f>
        <v>6914</v>
      </c>
      <c r="G34" s="1"/>
      <c r="H34" s="1">
        <f>SUM(H30:H33)</f>
        <v>21457</v>
      </c>
      <c r="I34" s="1"/>
      <c r="J34" s="1">
        <f>SUM(J30:J32)</f>
        <v>18115</v>
      </c>
      <c r="K34" s="17"/>
      <c r="L34" s="1"/>
      <c r="M34" s="1"/>
      <c r="N34" s="1"/>
      <c r="O34" s="15"/>
      <c r="P34" s="15"/>
      <c r="Q34" s="15"/>
      <c r="R34" s="15"/>
      <c r="S34" s="28"/>
    </row>
    <row r="35" spans="1:19" ht="6" customHeight="1">
      <c r="A35" s="1"/>
      <c r="B35" s="1"/>
      <c r="C35" s="1"/>
      <c r="D35" s="1"/>
      <c r="E35" s="1"/>
      <c r="F35" s="11"/>
      <c r="G35" s="1"/>
      <c r="H35" s="1"/>
      <c r="I35" s="1"/>
      <c r="J35" s="11"/>
      <c r="K35" s="17"/>
      <c r="L35" s="1"/>
      <c r="M35" s="15"/>
      <c r="N35" s="1"/>
      <c r="O35" s="15"/>
      <c r="P35" s="15"/>
      <c r="Q35" s="15"/>
      <c r="R35" s="15"/>
      <c r="S35" s="28"/>
    </row>
    <row r="36" spans="1:19" ht="15">
      <c r="A36" s="1"/>
      <c r="B36" s="1"/>
      <c r="C36" s="1" t="s">
        <v>68</v>
      </c>
      <c r="D36" s="25">
        <v>-2872</v>
      </c>
      <c r="E36" s="25"/>
      <c r="F36" s="26">
        <v>-2045</v>
      </c>
      <c r="G36" s="25"/>
      <c r="H36" s="25">
        <v>-6043</v>
      </c>
      <c r="I36" s="25"/>
      <c r="J36" s="26">
        <v>-4793</v>
      </c>
      <c r="K36" s="17"/>
      <c r="L36" s="15"/>
      <c r="M36" s="1"/>
      <c r="N36" s="1"/>
      <c r="O36" s="15"/>
      <c r="P36" s="15"/>
      <c r="Q36" s="15"/>
      <c r="R36" s="15"/>
      <c r="S36" s="28"/>
    </row>
    <row r="37" spans="1:19" ht="7.5" customHeight="1">
      <c r="A37" s="1"/>
      <c r="B37" s="1"/>
      <c r="C37" s="1"/>
      <c r="D37" s="1"/>
      <c r="E37" s="1"/>
      <c r="F37" s="11"/>
      <c r="G37" s="1"/>
      <c r="H37" s="1"/>
      <c r="I37" s="1"/>
      <c r="J37" s="11"/>
      <c r="K37" s="17"/>
      <c r="L37" s="21"/>
      <c r="M37" s="1"/>
      <c r="N37" s="1"/>
      <c r="O37" s="15"/>
      <c r="P37" s="15"/>
      <c r="Q37" s="15"/>
      <c r="R37" s="15"/>
      <c r="S37" s="28"/>
    </row>
    <row r="38" spans="1:19" ht="15">
      <c r="A38" s="1"/>
      <c r="B38" s="1"/>
      <c r="C38" s="1" t="s">
        <v>83</v>
      </c>
      <c r="D38" s="1">
        <f>SUM(D34:D36)</f>
        <v>6596</v>
      </c>
      <c r="E38" s="1"/>
      <c r="F38" s="1">
        <f>SUM(F34:F37)</f>
        <v>4869</v>
      </c>
      <c r="G38" s="1"/>
      <c r="H38" s="1">
        <f>SUM(H34:H37)</f>
        <v>15414</v>
      </c>
      <c r="I38" s="1"/>
      <c r="J38" s="1">
        <f>SUM(J34:J36)</f>
        <v>13322</v>
      </c>
      <c r="K38" s="17"/>
      <c r="L38" s="1"/>
      <c r="M38" s="1"/>
      <c r="N38" s="1"/>
      <c r="O38" s="15"/>
      <c r="P38" s="15"/>
      <c r="Q38" s="15"/>
      <c r="R38" s="15"/>
      <c r="S38" s="28"/>
    </row>
    <row r="39" spans="1:19" ht="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7"/>
      <c r="L39" s="1"/>
      <c r="M39" s="1"/>
      <c r="N39" s="1"/>
      <c r="O39" s="15"/>
      <c r="P39" s="15"/>
      <c r="Q39" s="15"/>
      <c r="R39" s="15"/>
      <c r="S39" s="28"/>
    </row>
    <row r="40" spans="1:19" ht="15">
      <c r="A40" s="1"/>
      <c r="B40" s="1"/>
      <c r="C40" s="1" t="s">
        <v>43</v>
      </c>
      <c r="D40" s="15">
        <v>-1365</v>
      </c>
      <c r="E40" s="15"/>
      <c r="F40" s="16">
        <v>-705</v>
      </c>
      <c r="G40" s="15"/>
      <c r="H40" s="15">
        <v>-3354</v>
      </c>
      <c r="I40" s="15"/>
      <c r="J40" s="16">
        <v>-3524</v>
      </c>
      <c r="K40" s="17"/>
      <c r="L40" s="1"/>
      <c r="M40" s="1"/>
      <c r="N40" s="1"/>
      <c r="O40" s="15"/>
      <c r="P40" s="15"/>
      <c r="Q40" s="15"/>
      <c r="R40" s="15"/>
      <c r="S40" s="28"/>
    </row>
    <row r="41" spans="1:18" ht="7.5" customHeight="1">
      <c r="A41" s="1"/>
      <c r="B41" s="1"/>
      <c r="C41" s="1"/>
      <c r="D41" s="25"/>
      <c r="E41" s="25"/>
      <c r="F41" s="26"/>
      <c r="G41" s="25"/>
      <c r="H41" s="25"/>
      <c r="I41" s="25"/>
      <c r="J41" s="26"/>
      <c r="K41" s="17"/>
      <c r="L41" s="1"/>
      <c r="M41" s="1"/>
      <c r="N41" s="1"/>
      <c r="O41" s="1"/>
      <c r="P41" s="1"/>
      <c r="Q41" s="1"/>
      <c r="R41" s="1"/>
    </row>
    <row r="42" spans="1:18" ht="15.75" thickBot="1">
      <c r="A42" s="1"/>
      <c r="B42" s="1"/>
      <c r="C42" s="1" t="s">
        <v>101</v>
      </c>
      <c r="D42" s="27">
        <f>SUM(D38:D40)</f>
        <v>5231</v>
      </c>
      <c r="E42" s="27"/>
      <c r="F42" s="27">
        <f>SUM(F38:F41)</f>
        <v>4164</v>
      </c>
      <c r="G42" s="27"/>
      <c r="H42" s="27">
        <f>SUM(H38:H41)</f>
        <v>12060</v>
      </c>
      <c r="I42" s="27"/>
      <c r="J42" s="27">
        <f>SUM(J38:J40)</f>
        <v>9798</v>
      </c>
      <c r="K42" s="17"/>
      <c r="L42" s="10"/>
      <c r="M42" s="1"/>
      <c r="N42" s="1"/>
      <c r="O42" s="1"/>
      <c r="P42" s="1"/>
      <c r="Q42" s="1"/>
      <c r="R42" s="1"/>
    </row>
    <row r="43" spans="1:13" ht="15.7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7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7"/>
      <c r="L44" s="1"/>
      <c r="M44" s="1"/>
    </row>
    <row r="45" spans="1:13" ht="15">
      <c r="A45" s="1"/>
      <c r="C45" s="1" t="s">
        <v>76</v>
      </c>
      <c r="E45" s="1"/>
      <c r="F45" s="1"/>
      <c r="G45" s="1"/>
      <c r="H45" s="1"/>
      <c r="I45" s="1"/>
      <c r="J45" s="1"/>
      <c r="K45" s="17"/>
      <c r="L45" s="1"/>
      <c r="M45" s="10"/>
    </row>
    <row r="46" spans="1:13" ht="15">
      <c r="A46" s="1"/>
      <c r="C46" s="22" t="s">
        <v>45</v>
      </c>
      <c r="D46" s="29">
        <v>4.5</v>
      </c>
      <c r="E46" s="17"/>
      <c r="F46" s="30">
        <v>4.6</v>
      </c>
      <c r="G46" s="17"/>
      <c r="H46" s="30">
        <v>10.3</v>
      </c>
      <c r="I46" s="17"/>
      <c r="J46" s="30">
        <v>10.9</v>
      </c>
      <c r="K46" s="17"/>
      <c r="L46" s="1"/>
      <c r="M46" s="1"/>
    </row>
    <row r="47" spans="1:13" ht="15">
      <c r="A47" s="1"/>
      <c r="C47" s="22" t="s">
        <v>44</v>
      </c>
      <c r="D47" s="30">
        <v>4.3</v>
      </c>
      <c r="E47" s="17"/>
      <c r="F47" s="30">
        <v>4.5</v>
      </c>
      <c r="G47" s="17"/>
      <c r="H47" s="30">
        <v>10.1</v>
      </c>
      <c r="I47" s="17"/>
      <c r="J47" s="30">
        <v>10.8</v>
      </c>
      <c r="K47" s="17"/>
      <c r="L47" s="1"/>
      <c r="M47" s="1"/>
    </row>
    <row r="48" spans="1:13" ht="15">
      <c r="A48" s="1"/>
      <c r="B48" s="1"/>
      <c r="C48" s="1"/>
      <c r="D48" s="17"/>
      <c r="E48" s="17"/>
      <c r="F48" s="17"/>
      <c r="G48" s="17"/>
      <c r="H48" s="17"/>
      <c r="I48" s="17"/>
      <c r="J48" s="17"/>
      <c r="K48" s="17"/>
      <c r="L48" s="1"/>
      <c r="M48" s="1"/>
    </row>
    <row r="49" spans="1:13" ht="15">
      <c r="A49" s="1"/>
      <c r="B49" s="1"/>
      <c r="C49" s="1"/>
      <c r="D49" s="17"/>
      <c r="E49" s="17"/>
      <c r="F49" s="17"/>
      <c r="G49" s="17"/>
      <c r="H49" s="17"/>
      <c r="I49" s="17"/>
      <c r="J49" s="17"/>
      <c r="K49" s="17"/>
      <c r="L49" s="1"/>
      <c r="M49" s="1"/>
    </row>
    <row r="50" spans="1:13" ht="15">
      <c r="A50" s="1"/>
      <c r="B50" s="1"/>
      <c r="C50" s="1"/>
      <c r="D50" s="17"/>
      <c r="E50" s="17"/>
      <c r="F50" s="17"/>
      <c r="G50" s="17"/>
      <c r="H50" s="17"/>
      <c r="I50" s="17"/>
      <c r="J50" s="17"/>
      <c r="K50" s="17"/>
      <c r="L50" s="1"/>
      <c r="M50" s="1"/>
    </row>
    <row r="51" spans="1:13" ht="15">
      <c r="A51" s="1"/>
      <c r="B51" s="1"/>
      <c r="C51" s="1"/>
      <c r="D51" s="17"/>
      <c r="E51" s="17"/>
      <c r="F51" s="17"/>
      <c r="G51" s="17"/>
      <c r="H51" s="17"/>
      <c r="I51" s="17"/>
      <c r="J51" s="17"/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 t="s">
        <v>66</v>
      </c>
      <c r="D53" s="17"/>
      <c r="E53" s="17"/>
      <c r="F53" s="17"/>
      <c r="G53" s="17"/>
      <c r="H53" s="17"/>
      <c r="I53" s="17"/>
      <c r="J53" s="17"/>
      <c r="K53" s="17"/>
      <c r="L53" s="1"/>
      <c r="M53" s="10"/>
    </row>
    <row r="54" spans="1:13" ht="15">
      <c r="A54" s="1"/>
      <c r="B54" s="1"/>
      <c r="C54" s="1" t="s">
        <v>106</v>
      </c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"/>
      <c r="L55" s="1"/>
      <c r="M55" s="1"/>
    </row>
    <row r="56" spans="1:18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7"/>
      <c r="L56" s="1"/>
      <c r="M56" s="1"/>
      <c r="N56" s="1"/>
      <c r="O56" s="1"/>
      <c r="P56" s="1"/>
      <c r="Q56" s="1"/>
      <c r="R56" s="1"/>
    </row>
    <row r="57" spans="1:18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7"/>
      <c r="L57" s="1"/>
      <c r="M57" s="1"/>
      <c r="N57" s="1"/>
      <c r="O57" s="1"/>
      <c r="P57" s="1"/>
      <c r="Q57" s="1"/>
      <c r="R57" s="1"/>
    </row>
    <row r="58" spans="1:18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7"/>
      <c r="L58" s="1"/>
      <c r="M58" s="1"/>
      <c r="N58" s="1"/>
      <c r="O58" s="1"/>
      <c r="P58" s="1"/>
      <c r="Q58" s="1"/>
      <c r="R58" s="1"/>
    </row>
    <row r="59" spans="1:1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7"/>
      <c r="L59" s="1"/>
      <c r="M59" s="1"/>
      <c r="N59" s="1"/>
      <c r="O59" s="1"/>
      <c r="P59" s="1"/>
      <c r="Q59" s="1"/>
      <c r="R59" s="1"/>
    </row>
    <row r="60" spans="1:1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7"/>
      <c r="L60" s="1"/>
      <c r="M60" s="1"/>
      <c r="N60" s="1"/>
      <c r="O60" s="1"/>
      <c r="P60" s="1"/>
      <c r="Q60" s="1"/>
      <c r="R60" s="1"/>
    </row>
    <row r="61" spans="1:1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7"/>
      <c r="L61" s="1"/>
      <c r="M61" s="1"/>
      <c r="N61" s="1"/>
      <c r="O61" s="1"/>
      <c r="P61" s="1"/>
      <c r="Q61" s="1"/>
      <c r="R61" s="1"/>
    </row>
    <row r="62" spans="1:1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7"/>
      <c r="L62" s="1"/>
      <c r="M62" s="1"/>
      <c r="N62" s="1"/>
      <c r="O62" s="1"/>
      <c r="P62" s="1"/>
      <c r="Q62" s="1"/>
      <c r="R62" s="1"/>
    </row>
    <row r="63" spans="1:1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7"/>
      <c r="L63" s="1"/>
      <c r="M63" s="1"/>
      <c r="N63" s="1"/>
      <c r="O63" s="1"/>
      <c r="P63" s="1"/>
      <c r="Q63" s="1"/>
      <c r="R63" s="1"/>
    </row>
    <row r="64" spans="1:1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0"/>
      <c r="N64" s="1"/>
      <c r="O64" s="1"/>
      <c r="P64" s="1"/>
      <c r="Q64" s="1"/>
      <c r="R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7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7"/>
      <c r="Q67" s="1"/>
      <c r="R67" s="17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7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4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4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4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4"/>
      <c r="Q75" s="1"/>
      <c r="R75" s="1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0"/>
      <c r="N77" s="1"/>
      <c r="O77" s="1"/>
      <c r="P77" s="1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"/>
      <c r="Q79" s="1"/>
      <c r="R79" s="17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4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4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0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0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2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4" spans="1:2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0"/>
      <c r="N104" s="1"/>
      <c r="O104" s="1"/>
      <c r="P104" s="1"/>
      <c r="Q104" s="1"/>
      <c r="R104" s="1"/>
      <c r="S104" s="1"/>
      <c r="T104" s="1"/>
    </row>
    <row r="106" spans="1:2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7"/>
      <c r="T106" s="1"/>
    </row>
    <row r="107" spans="1:2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7"/>
      <c r="T107" s="1"/>
    </row>
    <row r="108" spans="1:2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7"/>
      <c r="T108" s="17"/>
    </row>
    <row r="109" spans="1:2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7"/>
      <c r="S109" s="17"/>
      <c r="T109" s="17"/>
    </row>
    <row r="110" spans="1:2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0"/>
      <c r="N110" s="1"/>
      <c r="O110" s="1"/>
      <c r="P110" s="1"/>
      <c r="Q110" s="1"/>
      <c r="R110" s="17"/>
      <c r="S110" s="17"/>
      <c r="T110" s="17"/>
    </row>
    <row r="111" spans="1:2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0"/>
      <c r="N111" s="1"/>
      <c r="O111" s="1"/>
      <c r="P111" s="1"/>
      <c r="Q111" s="1"/>
      <c r="R111" s="1"/>
      <c r="S111" s="1"/>
      <c r="T111" s="1"/>
    </row>
    <row r="112" spans="1:2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1"/>
      <c r="S115" s="1"/>
      <c r="T115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0"/>
      <c r="N117" s="1"/>
      <c r="O117" s="1"/>
      <c r="P117" s="1"/>
      <c r="Q117" s="1"/>
      <c r="R117" s="1"/>
      <c r="S117" s="1"/>
      <c r="T117" s="1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4"/>
      <c r="S118" s="14"/>
      <c r="T118" s="14"/>
    </row>
    <row r="119" spans="1:20" ht="15.75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3"/>
      <c r="S119" s="13"/>
      <c r="T119" s="13"/>
    </row>
    <row r="120" spans="1:20" ht="15.75" thickTop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0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9" spans="1:2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0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0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0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2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1"/>
    </row>
    <row r="152" spans="1:12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1"/>
    </row>
    <row r="153" spans="1:12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1"/>
    </row>
  </sheetData>
  <printOptions horizontalCentered="1"/>
  <pageMargins left="0.25" right="0.25" top="0.2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2"/>
  <sheetViews>
    <sheetView showGridLines="0" workbookViewId="0" topLeftCell="A48">
      <selection activeCell="B50" sqref="B50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3359375" style="2" bestFit="1" customWidth="1"/>
    <col min="4" max="4" width="2.88671875" style="2" customWidth="1"/>
    <col min="5" max="5" width="11.3359375" style="2" bestFit="1" customWidth="1"/>
    <col min="6" max="16384" width="8.88671875" style="2" customWidth="1"/>
  </cols>
  <sheetData>
    <row r="1" ht="15">
      <c r="A1" s="3" t="s">
        <v>28</v>
      </c>
    </row>
    <row r="2" ht="15">
      <c r="A2" s="3" t="s">
        <v>29</v>
      </c>
    </row>
    <row r="3" ht="15">
      <c r="A3" s="3" t="s">
        <v>39</v>
      </c>
    </row>
    <row r="4" spans="1:5" ht="7.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89</v>
      </c>
    </row>
    <row r="9" spans="1:5" ht="15">
      <c r="A9" s="3"/>
      <c r="C9" s="43">
        <v>38625</v>
      </c>
      <c r="D9" s="6"/>
      <c r="E9" s="43">
        <v>38442</v>
      </c>
    </row>
    <row r="10" spans="1:5" ht="15">
      <c r="A10" s="3"/>
      <c r="C10" s="5" t="s">
        <v>6</v>
      </c>
      <c r="D10" s="6"/>
      <c r="E10" s="5" t="s">
        <v>7</v>
      </c>
    </row>
    <row r="11" spans="3:5" ht="15">
      <c r="C11" s="5" t="s">
        <v>8</v>
      </c>
      <c r="D11" s="5"/>
      <c r="E11" s="5" t="s">
        <v>8</v>
      </c>
    </row>
    <row r="12" spans="3:5" ht="11.25" customHeight="1">
      <c r="C12" s="7"/>
      <c r="D12" s="7"/>
      <c r="E12" s="7"/>
    </row>
    <row r="13" spans="2:6" ht="15">
      <c r="B13" s="2" t="s">
        <v>9</v>
      </c>
      <c r="C13" s="42">
        <v>203019</v>
      </c>
      <c r="D13" s="42"/>
      <c r="E13" s="42">
        <v>170832</v>
      </c>
      <c r="F13" s="8"/>
    </row>
    <row r="14" spans="2:6" ht="15">
      <c r="B14" s="2" t="s">
        <v>94</v>
      </c>
      <c r="C14" s="42">
        <v>55482</v>
      </c>
      <c r="D14" s="42"/>
      <c r="E14" s="42">
        <v>49546</v>
      </c>
      <c r="F14" s="8"/>
    </row>
    <row r="15" spans="2:6" ht="15">
      <c r="B15" s="2" t="s">
        <v>38</v>
      </c>
      <c r="C15" s="42">
        <v>1595</v>
      </c>
      <c r="D15" s="42"/>
      <c r="E15" s="42">
        <v>1595</v>
      </c>
      <c r="F15" s="8"/>
    </row>
    <row r="16" spans="2:6" ht="15">
      <c r="B16" s="2" t="s">
        <v>80</v>
      </c>
      <c r="C16" s="42">
        <v>94</v>
      </c>
      <c r="D16" s="42"/>
      <c r="E16" s="42">
        <v>94</v>
      </c>
      <c r="F16" s="8"/>
    </row>
    <row r="17" spans="2:6" ht="15">
      <c r="B17" s="2" t="s">
        <v>11</v>
      </c>
      <c r="C17" s="42">
        <v>8776</v>
      </c>
      <c r="D17" s="42"/>
      <c r="E17" s="42">
        <v>8776</v>
      </c>
      <c r="F17" s="8"/>
    </row>
    <row r="18" spans="3:6" ht="6" customHeight="1">
      <c r="C18" s="42"/>
      <c r="D18" s="42"/>
      <c r="E18" s="42"/>
      <c r="F18" s="8"/>
    </row>
    <row r="19" spans="2:6" ht="15">
      <c r="B19" s="2" t="s">
        <v>12</v>
      </c>
      <c r="C19" s="41"/>
      <c r="D19" s="42"/>
      <c r="E19" s="41"/>
      <c r="F19" s="8"/>
    </row>
    <row r="20" spans="2:6" ht="15">
      <c r="B20" s="2" t="s">
        <v>93</v>
      </c>
      <c r="C20" s="44">
        <v>146858</v>
      </c>
      <c r="D20" s="42"/>
      <c r="E20" s="44">
        <v>139840</v>
      </c>
      <c r="F20" s="8"/>
    </row>
    <row r="21" spans="2:6" ht="15">
      <c r="B21" s="2" t="s">
        <v>13</v>
      </c>
      <c r="C21" s="45">
        <v>32718</v>
      </c>
      <c r="D21" s="42"/>
      <c r="E21" s="45">
        <v>29738</v>
      </c>
      <c r="F21" s="8"/>
    </row>
    <row r="22" spans="2:6" ht="15">
      <c r="B22" s="2" t="s">
        <v>14</v>
      </c>
      <c r="C22" s="45">
        <v>108552</v>
      </c>
      <c r="D22" s="42"/>
      <c r="E22" s="45">
        <v>91957</v>
      </c>
      <c r="F22" s="8"/>
    </row>
    <row r="23" spans="2:6" ht="15">
      <c r="B23" s="2" t="s">
        <v>72</v>
      </c>
      <c r="C23" s="45">
        <v>16339</v>
      </c>
      <c r="D23" s="42"/>
      <c r="E23" s="45">
        <v>14105</v>
      </c>
      <c r="F23" s="8"/>
    </row>
    <row r="24" spans="2:6" ht="15">
      <c r="B24" s="2" t="s">
        <v>69</v>
      </c>
      <c r="C24" s="46">
        <v>263</v>
      </c>
      <c r="D24" s="42"/>
      <c r="E24" s="46">
        <v>6234</v>
      </c>
      <c r="F24" s="8"/>
    </row>
    <row r="25" spans="2:6" ht="15">
      <c r="B25" s="2" t="s">
        <v>15</v>
      </c>
      <c r="C25" s="47">
        <v>13159</v>
      </c>
      <c r="D25" s="42"/>
      <c r="E25" s="47">
        <v>17545</v>
      </c>
      <c r="F25" s="8"/>
    </row>
    <row r="26" spans="3:6" ht="15">
      <c r="C26" s="48">
        <f>SUM(C20:C25)</f>
        <v>317889</v>
      </c>
      <c r="D26" s="42"/>
      <c r="E26" s="48">
        <f>SUM(E20:E25)</f>
        <v>299419</v>
      </c>
      <c r="F26" s="8"/>
    </row>
    <row r="27" spans="3:6" ht="6.75" customHeight="1">
      <c r="C27" s="45"/>
      <c r="D27" s="42"/>
      <c r="E27" s="45"/>
      <c r="F27" s="8"/>
    </row>
    <row r="28" spans="2:6" ht="15">
      <c r="B28" s="2" t="s">
        <v>16</v>
      </c>
      <c r="C28" s="45"/>
      <c r="D28" s="42"/>
      <c r="E28" s="45"/>
      <c r="F28" s="8"/>
    </row>
    <row r="29" spans="2:6" ht="15">
      <c r="B29" s="2" t="s">
        <v>17</v>
      </c>
      <c r="C29" s="45">
        <v>82180</v>
      </c>
      <c r="D29" s="42"/>
      <c r="E29" s="45">
        <v>67129</v>
      </c>
      <c r="F29" s="8"/>
    </row>
    <row r="30" spans="2:6" ht="15">
      <c r="B30" s="2" t="s">
        <v>73</v>
      </c>
      <c r="C30" s="45">
        <v>20688</v>
      </c>
      <c r="D30" s="42"/>
      <c r="E30" s="45">
        <v>16297</v>
      </c>
      <c r="F30" s="8"/>
    </row>
    <row r="31" spans="2:6" ht="15">
      <c r="B31" s="2" t="s">
        <v>95</v>
      </c>
      <c r="C31" s="45">
        <v>1096</v>
      </c>
      <c r="D31" s="42"/>
      <c r="E31" s="45">
        <v>16</v>
      </c>
      <c r="F31" s="8"/>
    </row>
    <row r="32" spans="2:6" ht="15">
      <c r="B32" s="2" t="s">
        <v>20</v>
      </c>
      <c r="C32" s="45">
        <v>2600</v>
      </c>
      <c r="D32" s="42"/>
      <c r="E32" s="45">
        <v>3333</v>
      </c>
      <c r="F32" s="8"/>
    </row>
    <row r="33" spans="2:6" ht="15">
      <c r="B33" s="2" t="s">
        <v>18</v>
      </c>
      <c r="C33" s="45">
        <v>31530</v>
      </c>
      <c r="D33" s="42"/>
      <c r="E33" s="45">
        <v>31636</v>
      </c>
      <c r="F33" s="8"/>
    </row>
    <row r="34" spans="2:6" ht="15">
      <c r="B34" s="2" t="s">
        <v>19</v>
      </c>
      <c r="C34" s="47">
        <v>16632</v>
      </c>
      <c r="D34" s="42"/>
      <c r="E34" s="47">
        <v>14225</v>
      </c>
      <c r="F34" s="8"/>
    </row>
    <row r="35" spans="3:6" ht="15.75" customHeight="1">
      <c r="C35" s="48">
        <f>SUM(C29:C34)</f>
        <v>154726</v>
      </c>
      <c r="D35" s="42"/>
      <c r="E35" s="48">
        <f>SUM(E29:E34)</f>
        <v>132636</v>
      </c>
      <c r="F35" s="8"/>
    </row>
    <row r="36" spans="2:6" ht="16.5" customHeight="1">
      <c r="B36" s="2" t="s">
        <v>21</v>
      </c>
      <c r="C36" s="49">
        <f>+C26-C35</f>
        <v>163163</v>
      </c>
      <c r="D36" s="42"/>
      <c r="E36" s="49">
        <f>+E26-E35</f>
        <v>166783</v>
      </c>
      <c r="F36" s="8"/>
    </row>
    <row r="37" spans="3:6" ht="17.25" customHeight="1" thickBot="1">
      <c r="C37" s="50">
        <f>SUM(C13:C17)+C36</f>
        <v>432129</v>
      </c>
      <c r="D37" s="42"/>
      <c r="E37" s="50">
        <f>+SUM(E13:E17)+E36</f>
        <v>397626</v>
      </c>
      <c r="F37" s="8"/>
    </row>
    <row r="38" spans="3:6" ht="15.75" thickTop="1">
      <c r="C38" s="42"/>
      <c r="D38" s="42"/>
      <c r="E38" s="42"/>
      <c r="F38" s="8"/>
    </row>
    <row r="39" spans="3:6" ht="15" hidden="1">
      <c r="C39" s="42"/>
      <c r="D39" s="42"/>
      <c r="E39" s="42"/>
      <c r="F39" s="8"/>
    </row>
    <row r="40" spans="2:6" ht="15">
      <c r="B40" s="2" t="s">
        <v>22</v>
      </c>
      <c r="C40" s="51">
        <v>117730</v>
      </c>
      <c r="D40" s="32"/>
      <c r="E40" s="51">
        <v>116859</v>
      </c>
      <c r="F40" s="8"/>
    </row>
    <row r="41" spans="2:6" ht="15">
      <c r="B41" s="2" t="s">
        <v>23</v>
      </c>
      <c r="C41" s="52">
        <v>194806</v>
      </c>
      <c r="D41" s="32"/>
      <c r="E41" s="52">
        <v>182744</v>
      </c>
      <c r="F41" s="8"/>
    </row>
    <row r="42" spans="2:6" ht="18.75" customHeight="1">
      <c r="B42" s="2" t="s">
        <v>91</v>
      </c>
      <c r="C42" s="53">
        <f>SUM(C40:C41)</f>
        <v>312536</v>
      </c>
      <c r="D42" s="42"/>
      <c r="E42" s="53">
        <f>SUM(E40:E41)</f>
        <v>299603</v>
      </c>
      <c r="F42" s="8"/>
    </row>
    <row r="43" spans="2:6" ht="15">
      <c r="B43" s="2" t="s">
        <v>24</v>
      </c>
      <c r="C43" s="42">
        <v>37258</v>
      </c>
      <c r="D43" s="42"/>
      <c r="E43" s="42">
        <v>34074</v>
      </c>
      <c r="F43" s="8"/>
    </row>
    <row r="44" spans="2:6" ht="15">
      <c r="B44" s="2" t="s">
        <v>25</v>
      </c>
      <c r="C44" s="42">
        <v>49500</v>
      </c>
      <c r="D44" s="42"/>
      <c r="E44" s="42">
        <v>31272</v>
      </c>
      <c r="F44" s="8"/>
    </row>
    <row r="45" spans="2:6" ht="15">
      <c r="B45" s="2" t="s">
        <v>26</v>
      </c>
      <c r="C45" s="54">
        <v>8757</v>
      </c>
      <c r="D45" s="42"/>
      <c r="E45" s="54">
        <v>8753</v>
      </c>
      <c r="F45" s="8"/>
    </row>
    <row r="46" spans="2:6" ht="15">
      <c r="B46" s="2" t="s">
        <v>67</v>
      </c>
      <c r="C46" s="41">
        <v>24078</v>
      </c>
      <c r="D46" s="42"/>
      <c r="E46" s="41">
        <v>23924</v>
      </c>
      <c r="F46" s="8"/>
    </row>
    <row r="47" spans="3:6" ht="18" customHeight="1" thickBot="1">
      <c r="C47" s="50">
        <f>SUM(C42:C46)</f>
        <v>432129</v>
      </c>
      <c r="D47" s="42"/>
      <c r="E47" s="50">
        <f>SUM(E42:E46)</f>
        <v>397626</v>
      </c>
      <c r="F47" s="8"/>
    </row>
    <row r="48" spans="3:6" ht="7.5" customHeight="1" thickTop="1">
      <c r="C48" s="42"/>
      <c r="D48" s="42"/>
      <c r="E48" s="42"/>
      <c r="F48" s="8"/>
    </row>
    <row r="49" spans="2:6" ht="15">
      <c r="B49" s="2" t="s">
        <v>27</v>
      </c>
      <c r="C49" s="55">
        <f>+SUM(C42-C17)/C40</f>
        <v>2.5801410005945806</v>
      </c>
      <c r="D49" s="42"/>
      <c r="E49" s="56">
        <f>+SUM(E42-E17)/E40</f>
        <v>2.4887000573340523</v>
      </c>
      <c r="F49" s="8"/>
    </row>
    <row r="50" spans="3:6" s="67" customFormat="1" ht="11.25">
      <c r="C50" s="68"/>
      <c r="D50" s="68"/>
      <c r="E50" s="68"/>
      <c r="F50" s="69"/>
    </row>
    <row r="51" spans="1:6" ht="15">
      <c r="A51" s="2" t="s">
        <v>85</v>
      </c>
      <c r="F51" s="8"/>
    </row>
    <row r="52" spans="1:6" ht="15">
      <c r="A52" s="2" t="s">
        <v>108</v>
      </c>
      <c r="C52" s="9"/>
      <c r="D52" s="9"/>
      <c r="E52" s="9"/>
      <c r="F52" s="8"/>
    </row>
    <row r="53" spans="3:6" ht="15">
      <c r="C53" s="9"/>
      <c r="D53" s="9"/>
      <c r="E53" s="9"/>
      <c r="F53" s="8"/>
    </row>
    <row r="54" spans="3:6" ht="15">
      <c r="C54" s="9">
        <f>+C47-C37</f>
        <v>0</v>
      </c>
      <c r="D54" s="9"/>
      <c r="E54" s="9">
        <f>+E37-E47</f>
        <v>0</v>
      </c>
      <c r="F54" s="8"/>
    </row>
    <row r="55" spans="3:6" ht="15">
      <c r="C55" s="9"/>
      <c r="D55" s="9"/>
      <c r="E55" s="9"/>
      <c r="F55" s="8"/>
    </row>
    <row r="56" spans="3:6" ht="15">
      <c r="C56" s="9"/>
      <c r="D56" s="9"/>
      <c r="E56" s="9"/>
      <c r="F56" s="8"/>
    </row>
    <row r="57" spans="3:6" ht="15">
      <c r="C57" s="9"/>
      <c r="D57" s="9"/>
      <c r="E57" s="9"/>
      <c r="F57" s="8"/>
    </row>
    <row r="58" spans="3:6" ht="15">
      <c r="C58" s="9"/>
      <c r="D58" s="9"/>
      <c r="E58" s="9"/>
      <c r="F58" s="8"/>
    </row>
    <row r="59" spans="3:6" ht="15">
      <c r="C59" s="9"/>
      <c r="D59" s="9"/>
      <c r="E59" s="9"/>
      <c r="F59" s="8"/>
    </row>
    <row r="60" spans="3:6" ht="15">
      <c r="C60" s="9"/>
      <c r="D60" s="9"/>
      <c r="E60" s="9"/>
      <c r="F60" s="8"/>
    </row>
    <row r="61" spans="3:6" ht="15">
      <c r="C61" s="9"/>
      <c r="D61" s="9"/>
      <c r="E61" s="9"/>
      <c r="F61" s="8"/>
    </row>
    <row r="62" spans="3:6" ht="15">
      <c r="C62" s="9"/>
      <c r="D62" s="9"/>
      <c r="E62" s="9"/>
      <c r="F62" s="8"/>
    </row>
    <row r="63" spans="3:6" ht="15">
      <c r="C63" s="9"/>
      <c r="D63" s="9"/>
      <c r="E63" s="9"/>
      <c r="F63" s="8"/>
    </row>
    <row r="64" spans="3:6" ht="15">
      <c r="C64" s="9"/>
      <c r="D64" s="9"/>
      <c r="E64" s="9"/>
      <c r="F64" s="8"/>
    </row>
    <row r="65" spans="3:6" ht="15">
      <c r="C65" s="9"/>
      <c r="D65" s="9"/>
      <c r="E65" s="9"/>
      <c r="F65" s="8"/>
    </row>
    <row r="66" spans="3:6" ht="15">
      <c r="C66" s="9"/>
      <c r="D66" s="9"/>
      <c r="E66" s="9"/>
      <c r="F66" s="8"/>
    </row>
    <row r="67" spans="3:6" ht="15">
      <c r="C67" s="9"/>
      <c r="D67" s="9"/>
      <c r="E67" s="9"/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5" ht="15">
      <c r="C175" s="9"/>
      <c r="D175" s="9"/>
      <c r="E175" s="9"/>
    </row>
    <row r="176" spans="3:5" ht="15">
      <c r="C176" s="9"/>
      <c r="D176" s="9"/>
      <c r="E176" s="9"/>
    </row>
    <row r="177" spans="3:5" ht="15">
      <c r="C177" s="9"/>
      <c r="D177" s="9"/>
      <c r="E177" s="9"/>
    </row>
    <row r="178" spans="3:5" ht="15">
      <c r="C178" s="9"/>
      <c r="D178" s="9"/>
      <c r="E178" s="9"/>
    </row>
    <row r="179" spans="3:5" ht="15">
      <c r="C179" s="9"/>
      <c r="D179" s="9"/>
      <c r="E179" s="9"/>
    </row>
    <row r="180" spans="3:5" ht="15">
      <c r="C180" s="9"/>
      <c r="D180" s="9"/>
      <c r="E180" s="9"/>
    </row>
    <row r="181" spans="3:5" ht="15">
      <c r="C181" s="9"/>
      <c r="D181" s="9"/>
      <c r="E181" s="9"/>
    </row>
    <row r="182" spans="3:5" ht="15">
      <c r="C182" s="9"/>
      <c r="D182" s="9"/>
      <c r="E182" s="9"/>
    </row>
  </sheetData>
  <printOptions/>
  <pageMargins left="1" right="0.5" top="0.5" bottom="0.25" header="0" footer="0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46">
      <selection activeCell="B49" sqref="B49"/>
    </sheetView>
  </sheetViews>
  <sheetFormatPr defaultColWidth="8.88671875" defaultRowHeight="15"/>
  <cols>
    <col min="1" max="1" width="23.21484375" style="2" customWidth="1"/>
    <col min="2" max="2" width="7.6640625" style="2" bestFit="1" customWidth="1"/>
    <col min="3" max="3" width="7.77734375" style="2" customWidth="1"/>
    <col min="4" max="4" width="7.3359375" style="2" customWidth="1"/>
    <col min="5" max="5" width="9.3359375" style="2" customWidth="1"/>
    <col min="6" max="6" width="9.4453125" style="2" customWidth="1"/>
    <col min="7" max="7" width="7.5546875" style="2" customWidth="1"/>
    <col min="8" max="16384" width="8.88671875" style="2" customWidth="1"/>
  </cols>
  <sheetData>
    <row r="1" spans="1:2" ht="15">
      <c r="A1" s="3" t="s">
        <v>57</v>
      </c>
      <c r="B1" s="3"/>
    </row>
    <row r="2" spans="1:2" ht="15">
      <c r="A2" s="3" t="s">
        <v>46</v>
      </c>
      <c r="B2" s="3"/>
    </row>
    <row r="3" spans="1:2" ht="15">
      <c r="A3" s="3"/>
      <c r="B3" s="3"/>
    </row>
    <row r="4" spans="1:5" ht="15">
      <c r="A4" s="3" t="s">
        <v>65</v>
      </c>
      <c r="B4" s="3"/>
      <c r="E4" s="57"/>
    </row>
    <row r="5" spans="1:2" ht="15">
      <c r="A5" s="3" t="s">
        <v>115</v>
      </c>
      <c r="B5" s="3"/>
    </row>
    <row r="6" ht="14.25" customHeight="1">
      <c r="A6" s="10" t="s">
        <v>112</v>
      </c>
    </row>
    <row r="7" ht="14.25" customHeight="1">
      <c r="A7" s="10"/>
    </row>
    <row r="8" spans="2:7" ht="15">
      <c r="B8" s="3"/>
      <c r="C8" s="3"/>
      <c r="D8" s="3"/>
      <c r="E8" s="5" t="s">
        <v>47</v>
      </c>
      <c r="F8" s="5"/>
      <c r="G8" s="5"/>
    </row>
    <row r="9" spans="2:7" ht="15">
      <c r="B9" s="5" t="s">
        <v>48</v>
      </c>
      <c r="C9" s="5" t="s">
        <v>48</v>
      </c>
      <c r="D9" s="5" t="s">
        <v>49</v>
      </c>
      <c r="E9" s="5" t="s">
        <v>50</v>
      </c>
      <c r="F9" s="5" t="s">
        <v>71</v>
      </c>
      <c r="G9" s="5"/>
    </row>
    <row r="10" spans="2:7" ht="15">
      <c r="B10" s="5" t="s">
        <v>51</v>
      </c>
      <c r="C10" s="5" t="s">
        <v>52</v>
      </c>
      <c r="D10" s="5" t="s">
        <v>53</v>
      </c>
      <c r="E10" s="5" t="s">
        <v>53</v>
      </c>
      <c r="F10" s="5" t="s">
        <v>70</v>
      </c>
      <c r="G10" s="5" t="s">
        <v>54</v>
      </c>
    </row>
    <row r="11" spans="2:7" ht="15">
      <c r="B11" s="5" t="s">
        <v>58</v>
      </c>
      <c r="C11" s="5" t="s">
        <v>58</v>
      </c>
      <c r="D11" s="5" t="s">
        <v>58</v>
      </c>
      <c r="E11" s="5" t="s">
        <v>58</v>
      </c>
      <c r="F11" s="5" t="s">
        <v>58</v>
      </c>
      <c r="G11" s="5" t="s">
        <v>58</v>
      </c>
    </row>
    <row r="13" spans="1:7" ht="15">
      <c r="A13" s="2" t="s">
        <v>96</v>
      </c>
      <c r="B13" s="63">
        <v>116859</v>
      </c>
      <c r="C13" s="63">
        <v>28368</v>
      </c>
      <c r="D13" s="63">
        <v>6674</v>
      </c>
      <c r="E13" s="63">
        <v>551</v>
      </c>
      <c r="F13" s="63">
        <v>147151</v>
      </c>
      <c r="G13" s="63">
        <f>SUM(B13:F13)</f>
        <v>299603</v>
      </c>
    </row>
    <row r="14" spans="1:7" ht="15">
      <c r="A14" s="33" t="s">
        <v>75</v>
      </c>
      <c r="B14" s="63">
        <v>871</v>
      </c>
      <c r="C14" s="64" t="s">
        <v>10</v>
      </c>
      <c r="D14" s="64" t="s">
        <v>10</v>
      </c>
      <c r="E14" s="64" t="s">
        <v>10</v>
      </c>
      <c r="F14" s="64" t="s">
        <v>10</v>
      </c>
      <c r="G14" s="63">
        <f>SUM(B14:F14)</f>
        <v>871</v>
      </c>
    </row>
    <row r="15" spans="1:7" ht="15">
      <c r="A15" s="2" t="s">
        <v>55</v>
      </c>
      <c r="B15" s="64" t="s">
        <v>10</v>
      </c>
      <c r="C15" s="64" t="s">
        <v>10</v>
      </c>
      <c r="D15" s="64" t="s">
        <v>10</v>
      </c>
      <c r="E15" s="63">
        <v>2</v>
      </c>
      <c r="F15" s="64" t="s">
        <v>10</v>
      </c>
      <c r="G15" s="63">
        <f>SUM(B15:F15)</f>
        <v>2</v>
      </c>
    </row>
    <row r="16" spans="1:7" ht="15">
      <c r="A16" s="2" t="s">
        <v>103</v>
      </c>
      <c r="B16" s="64" t="s">
        <v>10</v>
      </c>
      <c r="C16" s="64" t="s">
        <v>10</v>
      </c>
      <c r="D16" s="64" t="s">
        <v>10</v>
      </c>
      <c r="E16" s="64" t="s">
        <v>10</v>
      </c>
      <c r="F16" s="63">
        <v>12060</v>
      </c>
      <c r="G16" s="63">
        <f>SUM(B16:F16)</f>
        <v>12060</v>
      </c>
    </row>
    <row r="17" spans="2:7" ht="7.5" customHeight="1">
      <c r="B17" s="64"/>
      <c r="C17" s="64"/>
      <c r="D17" s="64"/>
      <c r="E17" s="64"/>
      <c r="F17" s="64"/>
      <c r="G17" s="63"/>
    </row>
    <row r="18" spans="1:7" ht="15.75" thickBot="1">
      <c r="A18" s="2" t="s">
        <v>118</v>
      </c>
      <c r="B18" s="65">
        <f aca="true" t="shared" si="0" ref="B18:G18">SUM(B13:B17)</f>
        <v>117730</v>
      </c>
      <c r="C18" s="65">
        <f t="shared" si="0"/>
        <v>28368</v>
      </c>
      <c r="D18" s="65">
        <f t="shared" si="0"/>
        <v>6674</v>
      </c>
      <c r="E18" s="65">
        <f>SUM(E13:E17)</f>
        <v>553</v>
      </c>
      <c r="F18" s="65">
        <f t="shared" si="0"/>
        <v>159211</v>
      </c>
      <c r="G18" s="65">
        <f t="shared" si="0"/>
        <v>312536</v>
      </c>
    </row>
    <row r="19" ht="15.75" thickTop="1"/>
    <row r="20" spans="1:7" ht="15">
      <c r="A20" s="33" t="s">
        <v>86</v>
      </c>
      <c r="B20" s="63">
        <v>74968</v>
      </c>
      <c r="C20" s="63">
        <v>44521</v>
      </c>
      <c r="D20" s="63">
        <v>6674</v>
      </c>
      <c r="E20" s="63">
        <v>-275</v>
      </c>
      <c r="F20" s="63">
        <v>134726</v>
      </c>
      <c r="G20" s="63">
        <f>SUM(B20:F20)</f>
        <v>260614</v>
      </c>
    </row>
    <row r="21" spans="1:7" ht="15">
      <c r="A21" s="2" t="s">
        <v>75</v>
      </c>
      <c r="B21" s="63">
        <v>2126</v>
      </c>
      <c r="C21" s="63">
        <v>5</v>
      </c>
      <c r="D21" s="64" t="s">
        <v>10</v>
      </c>
      <c r="E21" s="64" t="s">
        <v>10</v>
      </c>
      <c r="F21" s="64" t="s">
        <v>10</v>
      </c>
      <c r="G21" s="63">
        <f>SUM(B21:F21)</f>
        <v>2131</v>
      </c>
    </row>
    <row r="22" spans="1:7" ht="15">
      <c r="A22" s="2" t="s">
        <v>117</v>
      </c>
      <c r="B22" s="64" t="s">
        <v>10</v>
      </c>
      <c r="C22" s="63">
        <v>-50</v>
      </c>
      <c r="D22" s="64" t="s">
        <v>10</v>
      </c>
      <c r="E22" s="64" t="s">
        <v>10</v>
      </c>
      <c r="F22" s="64" t="s">
        <v>10</v>
      </c>
      <c r="G22" s="63">
        <f>SUM(B22:F22)</f>
        <v>-50</v>
      </c>
    </row>
    <row r="23" spans="1:7" ht="15">
      <c r="A23" s="2" t="s">
        <v>90</v>
      </c>
      <c r="B23" s="64" t="s">
        <v>10</v>
      </c>
      <c r="C23" s="64" t="s">
        <v>10</v>
      </c>
      <c r="D23" s="64" t="s">
        <v>10</v>
      </c>
      <c r="E23" s="64">
        <v>1583</v>
      </c>
      <c r="F23" s="64" t="s">
        <v>10</v>
      </c>
      <c r="G23" s="63">
        <f>SUM(B23:F23)</f>
        <v>1583</v>
      </c>
    </row>
    <row r="24" spans="1:7" ht="15">
      <c r="A24" s="2" t="s">
        <v>103</v>
      </c>
      <c r="B24" s="64" t="s">
        <v>10</v>
      </c>
      <c r="C24" s="64" t="s">
        <v>10</v>
      </c>
      <c r="D24" s="64" t="s">
        <v>10</v>
      </c>
      <c r="E24" s="64" t="s">
        <v>10</v>
      </c>
      <c r="F24" s="63">
        <v>9798</v>
      </c>
      <c r="G24" s="63">
        <f>SUM(B24:F24)</f>
        <v>9798</v>
      </c>
    </row>
    <row r="25" spans="2:7" ht="7.5" customHeight="1">
      <c r="B25" s="64"/>
      <c r="C25" s="64"/>
      <c r="D25" s="64"/>
      <c r="E25" s="64"/>
      <c r="F25" s="64"/>
      <c r="G25" s="63"/>
    </row>
    <row r="26" spans="1:7" ht="15.75" thickBot="1">
      <c r="A26" s="2" t="s">
        <v>116</v>
      </c>
      <c r="B26" s="65">
        <f aca="true" t="shared" si="1" ref="B26:G26">SUM(B20:B25)</f>
        <v>77094</v>
      </c>
      <c r="C26" s="65">
        <f t="shared" si="1"/>
        <v>44476</v>
      </c>
      <c r="D26" s="65">
        <f t="shared" si="1"/>
        <v>6674</v>
      </c>
      <c r="E26" s="65">
        <f t="shared" si="1"/>
        <v>1308</v>
      </c>
      <c r="F26" s="65">
        <f t="shared" si="1"/>
        <v>144524</v>
      </c>
      <c r="G26" s="65">
        <f t="shared" si="1"/>
        <v>274076</v>
      </c>
    </row>
    <row r="27" ht="15.75" thickTop="1"/>
    <row r="50" ht="15" hidden="1"/>
    <row r="51" ht="15" hidden="1"/>
    <row r="53" spans="1:8" ht="15">
      <c r="A53" s="1" t="s">
        <v>102</v>
      </c>
      <c r="B53" s="17"/>
      <c r="C53" s="17"/>
      <c r="D53" s="17"/>
      <c r="E53" s="17"/>
      <c r="F53" s="17"/>
      <c r="G53" s="17"/>
      <c r="H53" s="17"/>
    </row>
    <row r="54" spans="1:8" ht="15">
      <c r="A54" s="1" t="s">
        <v>109</v>
      </c>
      <c r="B54" s="17"/>
      <c r="C54" s="17"/>
      <c r="D54" s="17"/>
      <c r="E54" s="17"/>
      <c r="F54" s="17"/>
      <c r="G54" s="17"/>
      <c r="H54" s="17"/>
    </row>
  </sheetData>
  <printOptions/>
  <pageMargins left="0.75" right="0.7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7"/>
  <sheetViews>
    <sheetView workbookViewId="0" topLeftCell="A1">
      <selection activeCell="D49" sqref="D49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0.99609375" style="2" customWidth="1"/>
    <col min="6" max="6" width="11.3359375" style="32" bestFit="1" customWidth="1"/>
    <col min="7" max="7" width="1.5625" style="58" customWidth="1"/>
    <col min="8" max="8" width="11.3359375" style="32" customWidth="1"/>
    <col min="9" max="9" width="3.6640625" style="2" customWidth="1"/>
    <col min="10" max="16384" width="8.88671875" style="2" customWidth="1"/>
  </cols>
  <sheetData>
    <row r="3" ht="15">
      <c r="A3" s="3" t="s">
        <v>28</v>
      </c>
    </row>
    <row r="4" ht="15">
      <c r="A4" s="3" t="s">
        <v>29</v>
      </c>
    </row>
    <row r="5" ht="15">
      <c r="A5" s="3" t="s">
        <v>64</v>
      </c>
    </row>
    <row r="6" ht="15">
      <c r="A6" s="3" t="s">
        <v>113</v>
      </c>
    </row>
    <row r="7" ht="15">
      <c r="A7" s="10" t="s">
        <v>62</v>
      </c>
    </row>
    <row r="8" spans="1:8" ht="16.5" customHeight="1">
      <c r="A8" s="3"/>
      <c r="F8" s="60" t="str">
        <f>H8</f>
        <v>6 MONTHS</v>
      </c>
      <c r="G8" s="66"/>
      <c r="H8" s="60" t="s">
        <v>114</v>
      </c>
    </row>
    <row r="9" spans="6:8" ht="15">
      <c r="F9" s="60" t="str">
        <f>H9</f>
        <v> ENDED</v>
      </c>
      <c r="H9" s="60" t="s">
        <v>97</v>
      </c>
    </row>
    <row r="10" spans="6:8" ht="15">
      <c r="F10" s="43">
        <v>38625</v>
      </c>
      <c r="H10" s="43">
        <v>38260</v>
      </c>
    </row>
    <row r="11" spans="6:8" ht="15">
      <c r="F11" s="60" t="s">
        <v>8</v>
      </c>
      <c r="H11" s="60" t="s">
        <v>8</v>
      </c>
    </row>
    <row r="12" spans="6:8" ht="15">
      <c r="F12" s="35"/>
      <c r="H12" s="35"/>
    </row>
    <row r="13" spans="2:8" ht="15">
      <c r="B13" s="2" t="s">
        <v>92</v>
      </c>
      <c r="F13" s="31">
        <v>11630</v>
      </c>
      <c r="G13" s="59"/>
      <c r="H13" s="31">
        <v>7443</v>
      </c>
    </row>
    <row r="14" ht="13.5" customHeight="1"/>
    <row r="15" spans="2:8" ht="15">
      <c r="B15" s="2" t="s">
        <v>59</v>
      </c>
      <c r="F15" s="31">
        <v>-40763</v>
      </c>
      <c r="H15" s="31">
        <v>-14163</v>
      </c>
    </row>
    <row r="16" ht="13.5" customHeight="1"/>
    <row r="17" spans="2:8" ht="15">
      <c r="B17" s="2" t="s">
        <v>98</v>
      </c>
      <c r="F17" s="31">
        <v>18788</v>
      </c>
      <c r="G17" s="59"/>
      <c r="H17" s="31">
        <v>8978</v>
      </c>
    </row>
    <row r="18" spans="6:8" ht="13.5" customHeight="1">
      <c r="F18" s="61"/>
      <c r="H18" s="61"/>
    </row>
    <row r="19" spans="2:8" ht="15">
      <c r="B19" s="3" t="s">
        <v>99</v>
      </c>
      <c r="C19" s="3"/>
      <c r="D19" s="3"/>
      <c r="F19" s="32">
        <f>+F17+F15+F13</f>
        <v>-10345</v>
      </c>
      <c r="H19" s="32">
        <f>+H17+H15+H13</f>
        <v>2258</v>
      </c>
    </row>
    <row r="20" spans="2:8" ht="15">
      <c r="B20" s="3"/>
      <c r="C20" s="3"/>
      <c r="D20" s="3"/>
      <c r="F20" s="31"/>
      <c r="H20" s="31"/>
    </row>
    <row r="21" spans="2:8" ht="15">
      <c r="B21" s="3" t="s">
        <v>104</v>
      </c>
      <c r="C21" s="3"/>
      <c r="D21" s="3"/>
      <c r="F21" s="32">
        <v>19800</v>
      </c>
      <c r="H21" s="32">
        <v>-2953</v>
      </c>
    </row>
    <row r="22" spans="2:4" ht="15">
      <c r="B22" s="3"/>
      <c r="C22" s="3"/>
      <c r="D22" s="3"/>
    </row>
    <row r="23" spans="2:8" ht="15.75" thickBot="1">
      <c r="B23" s="3" t="s">
        <v>105</v>
      </c>
      <c r="C23" s="3"/>
      <c r="D23" s="3"/>
      <c r="F23" s="36">
        <f>+F21+F19</f>
        <v>9455</v>
      </c>
      <c r="H23" s="36">
        <f>+H21+H19</f>
        <v>-695</v>
      </c>
    </row>
    <row r="24" spans="2:11" ht="16.5" thickTop="1">
      <c r="B24" s="3"/>
      <c r="C24" s="3"/>
      <c r="D24" s="3"/>
      <c r="F24" s="31"/>
      <c r="H24" s="31"/>
      <c r="K24" s="62"/>
    </row>
    <row r="25" ht="6" customHeight="1"/>
    <row r="26" spans="2:4" ht="15">
      <c r="B26" s="3" t="s">
        <v>63</v>
      </c>
      <c r="C26" s="3"/>
      <c r="D26" s="3"/>
    </row>
    <row r="27" spans="2:8" ht="15">
      <c r="B27" s="2" t="s">
        <v>60</v>
      </c>
      <c r="F27" s="32">
        <v>263</v>
      </c>
      <c r="H27" s="32">
        <v>199</v>
      </c>
    </row>
    <row r="28" spans="2:8" ht="15">
      <c r="B28" s="2" t="s">
        <v>110</v>
      </c>
      <c r="F28" s="32">
        <v>13159</v>
      </c>
      <c r="H28" s="32">
        <v>2216</v>
      </c>
    </row>
    <row r="29" spans="2:8" ht="15">
      <c r="B29" s="2" t="s">
        <v>61</v>
      </c>
      <c r="F29" s="32">
        <v>-3708</v>
      </c>
      <c r="H29" s="32">
        <v>-2911</v>
      </c>
    </row>
    <row r="30" spans="6:8" ht="15">
      <c r="F30" s="37">
        <f>SUM(F26:F29)</f>
        <v>9714</v>
      </c>
      <c r="H30" s="37">
        <f>SUM(H26:H29)</f>
        <v>-496</v>
      </c>
    </row>
    <row r="31" spans="2:8" ht="15">
      <c r="B31" s="2" t="s">
        <v>88</v>
      </c>
      <c r="F31" s="31">
        <v>-259</v>
      </c>
      <c r="H31" s="38">
        <v>-199</v>
      </c>
    </row>
    <row r="32" spans="6:8" ht="15.75" thickBot="1">
      <c r="F32" s="36">
        <f>SUM(F30:F31)</f>
        <v>9455</v>
      </c>
      <c r="H32" s="36">
        <f>SUM(H30:H31)</f>
        <v>-695</v>
      </c>
    </row>
    <row r="33" spans="6:8" ht="15.75" thickTop="1">
      <c r="F33" s="31"/>
      <c r="H33" s="31"/>
    </row>
    <row r="34" spans="6:8" ht="15">
      <c r="F34" s="31"/>
      <c r="H34" s="31"/>
    </row>
    <row r="35" spans="6:8" ht="15">
      <c r="F35" s="31"/>
      <c r="H35" s="31"/>
    </row>
    <row r="36" spans="6:8" ht="15">
      <c r="F36" s="31"/>
      <c r="H36" s="31"/>
    </row>
    <row r="37" spans="6:8" ht="15">
      <c r="F37" s="31"/>
      <c r="H37" s="31"/>
    </row>
    <row r="38" spans="6:8" ht="15">
      <c r="F38" s="31"/>
      <c r="H38" s="31"/>
    </row>
    <row r="39" spans="6:8" ht="15">
      <c r="F39" s="31"/>
      <c r="H39" s="31"/>
    </row>
    <row r="40" spans="6:8" ht="15">
      <c r="F40" s="31"/>
      <c r="H40" s="31"/>
    </row>
    <row r="41" spans="6:8" ht="15">
      <c r="F41" s="31"/>
      <c r="H41" s="31"/>
    </row>
    <row r="42" spans="6:8" ht="15">
      <c r="F42" s="31"/>
      <c r="H42" s="31"/>
    </row>
    <row r="43" spans="6:8" ht="15">
      <c r="F43" s="31"/>
      <c r="H43" s="31"/>
    </row>
    <row r="44" spans="6:8" ht="15">
      <c r="F44" s="31"/>
      <c r="H44" s="31"/>
    </row>
    <row r="45" spans="6:8" ht="15">
      <c r="F45" s="31"/>
      <c r="H45" s="31"/>
    </row>
    <row r="46" spans="6:8" ht="15">
      <c r="F46" s="31"/>
      <c r="H46" s="31"/>
    </row>
    <row r="47" spans="6:8" ht="15">
      <c r="F47" s="31"/>
      <c r="H47" s="31"/>
    </row>
    <row r="48" spans="6:8" ht="15">
      <c r="F48" s="31"/>
      <c r="H48" s="31"/>
    </row>
    <row r="49" spans="6:8" ht="15">
      <c r="F49" s="31"/>
      <c r="H49" s="31"/>
    </row>
    <row r="50" spans="6:8" ht="15">
      <c r="F50" s="31"/>
      <c r="H50" s="31"/>
    </row>
    <row r="51" spans="6:8" ht="15" hidden="1">
      <c r="F51" s="31"/>
      <c r="H51" s="31"/>
    </row>
    <row r="52" spans="6:8" ht="15" hidden="1">
      <c r="F52" s="31"/>
      <c r="H52" s="31"/>
    </row>
    <row r="53" spans="6:8" ht="12.75" customHeight="1">
      <c r="F53" s="31"/>
      <c r="H53" s="31"/>
    </row>
    <row r="54" spans="2:9" ht="15">
      <c r="B54" s="1" t="s">
        <v>74</v>
      </c>
      <c r="C54" s="17"/>
      <c r="D54" s="17"/>
      <c r="E54" s="17"/>
      <c r="F54" s="39"/>
      <c r="H54" s="39"/>
      <c r="I54" s="17"/>
    </row>
    <row r="55" spans="2:9" ht="15">
      <c r="B55" s="1" t="s">
        <v>106</v>
      </c>
      <c r="C55" s="17"/>
      <c r="D55" s="17"/>
      <c r="E55" s="17"/>
      <c r="F55" s="39"/>
      <c r="H55" s="39"/>
      <c r="I55" s="17"/>
    </row>
    <row r="88" ht="15">
      <c r="B88" s="2" t="s">
        <v>56</v>
      </c>
    </row>
    <row r="97" ht="15">
      <c r="B97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T &amp; S</cp:lastModifiedBy>
  <cp:lastPrinted>2005-11-28T07:14:24Z</cp:lastPrinted>
  <dcterms:created xsi:type="dcterms:W3CDTF">2003-02-21T04:55:54Z</dcterms:created>
  <dcterms:modified xsi:type="dcterms:W3CDTF">2005-11-28T07:16:55Z</dcterms:modified>
  <cp:category/>
  <cp:version/>
  <cp:contentType/>
  <cp:contentStatus/>
</cp:coreProperties>
</file>